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.rivaldo\Desktop\NOVIEMBRE\"/>
    </mc:Choice>
  </mc:AlternateContent>
  <bookViews>
    <workbookView xWindow="0" yWindow="0" windowWidth="28800" windowHeight="12180"/>
  </bookViews>
  <sheets>
    <sheet name="REP_EPG034_EjecucionPresupuesta" sheetId="1" r:id="rId1"/>
  </sheets>
  <calcPr calcId="162913"/>
</workbook>
</file>

<file path=xl/calcChain.xml><?xml version="1.0" encoding="utf-8"?>
<calcChain xmlns="http://schemas.openxmlformats.org/spreadsheetml/2006/main">
  <c r="F26" i="1" l="1"/>
  <c r="G26" i="1"/>
  <c r="H26" i="1"/>
  <c r="I26" i="1"/>
  <c r="J26" i="1"/>
  <c r="K26" i="1"/>
  <c r="L26" i="1"/>
  <c r="M26" i="1"/>
  <c r="E26" i="1"/>
  <c r="F21" i="1"/>
  <c r="G21" i="1"/>
  <c r="H21" i="1"/>
  <c r="I21" i="1"/>
  <c r="J21" i="1"/>
  <c r="K21" i="1"/>
  <c r="L21" i="1"/>
  <c r="L22" i="1" s="1"/>
  <c r="L27" i="1" s="1"/>
  <c r="M21" i="1"/>
  <c r="M22" i="1" s="1"/>
  <c r="M27" i="1" s="1"/>
  <c r="E21" i="1"/>
  <c r="E22" i="1" s="1"/>
  <c r="E27" i="1" s="1"/>
  <c r="F14" i="1"/>
  <c r="G14" i="1"/>
  <c r="H14" i="1"/>
  <c r="I14" i="1"/>
  <c r="J14" i="1"/>
  <c r="K14" i="1"/>
  <c r="L14" i="1"/>
  <c r="M14" i="1"/>
  <c r="E14" i="1"/>
  <c r="F10" i="1"/>
  <c r="F22" i="1" s="1"/>
  <c r="G10" i="1"/>
  <c r="G22" i="1" s="1"/>
  <c r="H10" i="1"/>
  <c r="H22" i="1" s="1"/>
  <c r="I10" i="1"/>
  <c r="J10" i="1"/>
  <c r="K10" i="1"/>
  <c r="L10" i="1"/>
  <c r="M10" i="1"/>
  <c r="E10" i="1"/>
  <c r="F8" i="1"/>
  <c r="G8" i="1"/>
  <c r="H8" i="1"/>
  <c r="I8" i="1"/>
  <c r="I22" i="1" s="1"/>
  <c r="I27" i="1" s="1"/>
  <c r="J8" i="1"/>
  <c r="J22" i="1" s="1"/>
  <c r="J27" i="1" s="1"/>
  <c r="K8" i="1"/>
  <c r="K22" i="1" s="1"/>
  <c r="K27" i="1" s="1"/>
  <c r="L8" i="1"/>
  <c r="M8" i="1"/>
  <c r="E8" i="1"/>
  <c r="H27" i="1" l="1"/>
  <c r="G27" i="1"/>
  <c r="F27" i="1"/>
</calcChain>
</file>

<file path=xl/sharedStrings.xml><?xml version="1.0" encoding="utf-8"?>
<sst xmlns="http://schemas.openxmlformats.org/spreadsheetml/2006/main" count="131" uniqueCount="55">
  <si>
    <t>Año Fiscal:</t>
  </si>
  <si>
    <t/>
  </si>
  <si>
    <t>Vigencia:</t>
  </si>
  <si>
    <t>Actual</t>
  </si>
  <si>
    <t>Periodo:</t>
  </si>
  <si>
    <t>Enero-Noviembre</t>
  </si>
  <si>
    <t>RUBRO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</si>
  <si>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</si>
  <si>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</si>
  <si>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</si>
  <si>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</si>
  <si>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</si>
  <si>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</si>
  <si>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</si>
  <si>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</si>
  <si>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</si>
  <si>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</si>
  <si>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</si>
  <si>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PAGOS</t>
  </si>
  <si>
    <t>A-01-01-01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</si>
  <si>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</si>
  <si>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</si>
  <si>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</si>
  <si>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</si>
  <si>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</si>
  <si>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</si>
  <si>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</si>
  <si>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</si>
  <si>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</si>
  <si>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</si>
  <si>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</si>
  <si>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</si>
  <si>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</si>
  <si>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A-03-10</t>
  </si>
  <si>
    <t>SENTENCIAS Y CONCILIACIONES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</si>
  <si>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</si>
  <si>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</si>
  <si>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</si>
  <si>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</si>
  <si>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</si>
  <si>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</si>
  <si>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SSF</t>
  </si>
  <si>
    <t>11</t>
  </si>
  <si>
    <t>A-08-05</t>
  </si>
  <si>
    <t>MULTAS, SANCIONES E INTERESES DE MORA</t>
  </si>
  <si>
    <t>C-0199-1000-4-53105B</t>
  </si>
  <si>
    <t>5. CONVERGENCIA REGIONAL / B. ENTIDADES PÚBLICAS TERRITORIALES Y NACIONALES FORTALECIDAS</t>
  </si>
  <si>
    <t>C-0199-1000-6-53105B</t>
  </si>
  <si>
    <t>C-0199-1000-7-53105B</t>
  </si>
  <si>
    <t>GASTOS DE PERSONAL</t>
  </si>
  <si>
    <t>TRANSFERENCIAS CORRIENTES</t>
  </si>
  <si>
    <t>GASTOS POR TRIBUTOS, MULTAS, SANCIONES E INTERESES DE MORA</t>
  </si>
  <si>
    <t xml:space="preserve">FUNCIONAMIENTO 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</si>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</sst>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_-* #,##0_-;\-* #,##0_-;_-* &quot;-&quot;??_-;_-@_-"/>
  </numFmts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0" fontId="1" fillId="2" borderId="0" xfId="0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166" fontId="2" fillId="0" borderId="1" xfId="1" applyNumberFormat="1" applyFont="1" applyFill="1" applyBorder="1" applyAlignment="1">
      <alignment horizontal="center" vertical="center" wrapText="1" readingOrder="1"/>
    </xf>
    <xf numFmtId="166" fontId="2" fillId="0" borderId="0" xfId="1" applyNumberFormat="1" applyFont="1" applyFill="1" applyBorder="1" applyAlignment="1">
      <alignment horizontal="center" vertical="center" wrapText="1" readingOrder="1"/>
    </xf>
    <xf numFmtId="166" fontId="1" fillId="0" borderId="0" xfId="1" applyNumberFormat="1" applyFont="1" applyFill="1" applyBorder="1"/>
    <xf numFmtId="0" fontId="4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6" fillId="4" borderId="2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  <xf numFmtId="166" fontId="2" fillId="0" borderId="4" xfId="1" applyNumberFormat="1" applyFont="1" applyFill="1" applyBorder="1" applyAlignment="1">
      <alignment horizontal="center" vertical="center" wrapText="1" readingOrder="1"/>
    </xf>
    <xf numFmtId="166" fontId="4" fillId="0" borderId="5" xfId="1" applyNumberFormat="1" applyFont="1" applyFill="1" applyBorder="1" applyAlignment="1">
      <alignment horizontal="right" vertical="center" wrapText="1" readingOrder="1"/>
    </xf>
    <xf numFmtId="166" fontId="2" fillId="2" borderId="2" xfId="1" applyNumberFormat="1" applyFont="1" applyFill="1" applyBorder="1" applyAlignment="1">
      <alignment horizontal="center" vertical="center" wrapText="1" readingOrder="1"/>
    </xf>
    <xf numFmtId="166" fontId="3" fillId="0" borderId="2" xfId="1" applyNumberFormat="1" applyFont="1" applyFill="1" applyBorder="1" applyAlignment="1">
      <alignment horizontal="right" vertical="center" wrapText="1" readingOrder="1"/>
    </xf>
    <xf numFmtId="166" fontId="3" fillId="3" borderId="2" xfId="1" applyNumberFormat="1" applyFont="1" applyFill="1" applyBorder="1" applyAlignment="1">
      <alignment horizontal="right" vertical="center" wrapText="1" readingOrder="1"/>
    </xf>
    <xf numFmtId="166" fontId="3" fillId="4" borderId="2" xfId="1" applyNumberFormat="1" applyFont="1" applyFill="1" applyBorder="1" applyAlignment="1">
      <alignment horizontal="right" vertical="center" wrapText="1" readingOrder="1"/>
    </xf>
    <xf numFmtId="166" fontId="3" fillId="2" borderId="2" xfId="1" applyNumberFormat="1" applyFont="1" applyFill="1" applyBorder="1" applyAlignment="1">
      <alignment horizontal="right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152401</xdr:colOff>
      <xdr:row>0</xdr:row>
      <xdr:rowOff>28576</xdr:rowOff>
    </xdr:from>
    <xdr:to>
      <xdr:col>7</xdr:col>
      <xdr:colOff>514350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002263-B544-4260-8CB2-B837DF2EC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6" y="28576"/>
          <a:ext cx="1457324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0</xdr:row>
      <xdr:rowOff>19050</xdr:rowOff>
    </xdr:from>
    <xdr:to>
      <xdr:col>9</xdr:col>
      <xdr:colOff>333374</xdr:colOff>
      <xdr:row>2</xdr:row>
      <xdr:rowOff>142875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6ABBF21-EE8C-4025-B0F8-1FD80B8EF7F2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63124" y="19050"/>
          <a:ext cx="1438275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tabSelected="1" workbookViewId="0">
      <selection activeCell="K9" sqref="K9"/>
    </sheetView>
  </sheetViews>
  <sheetFormatPr baseColWidth="10" defaultRowHeight="15" x14ac:dyDescent="0.25"/>
  <cols>
    <col min="1" max="1" width="21.5703125" customWidth="1"/>
    <col min="2" max="2" width="8" customWidth="1"/>
    <col min="3" max="3" width="9.5703125" customWidth="1"/>
    <col min="4" max="4" width="27.5703125" customWidth="1"/>
    <col min="5" max="6" width="15.7109375" style="11" customWidth="1"/>
    <col min="7" max="7" width="14.140625" style="11" customWidth="1"/>
    <col min="8" max="9" width="15.7109375" style="11" customWidth="1"/>
    <col min="10" max="10" width="13.7109375" style="11" customWidth="1"/>
    <col min="11" max="13" width="15.7109375" style="11" customWidth="1"/>
    <col min="14" max="14" width="0" hidden="1" customWidth="1"/>
    <col min="15" max="15" width="6.42578125" customWidth="1"/>
  </cols>
  <sheetData>
    <row r="1" spans="1:13" x14ac:dyDescent="0.25">
      <c r="A1" s="2" t="s">
        <v>1</v>
      </c>
      <c r="B1" s="2" t="s">
        <v>1</v>
      </c>
      <c r="C1" s="2" t="s">
        <v>1</v>
      </c>
      <c r="D1" s="1" t="s">
        <v>0</v>
      </c>
      <c r="E1" s="9">
        <v>2024</v>
      </c>
      <c r="F1" s="10" t="s">
        <v>1</v>
      </c>
      <c r="G1" s="10"/>
      <c r="H1" s="10"/>
      <c r="I1" s="10" t="s">
        <v>1</v>
      </c>
      <c r="J1" s="10" t="s">
        <v>1</v>
      </c>
      <c r="K1" s="10" t="s">
        <v>1</v>
      </c>
      <c r="L1" s="10" t="s">
        <v>1</v>
      </c>
      <c r="M1" s="10" t="s">
        <v>1</v>
      </c>
    </row>
    <row r="2" spans="1:13" x14ac:dyDescent="0.25">
      <c r="A2" s="2" t="s">
        <v>1</v>
      </c>
      <c r="B2" s="2" t="s">
        <v>1</v>
      </c>
      <c r="C2" s="2" t="s">
        <v>1</v>
      </c>
      <c r="D2" s="1" t="s">
        <v>2</v>
      </c>
      <c r="E2" s="9" t="s">
        <v>3</v>
      </c>
      <c r="F2" s="10" t="s">
        <v>1</v>
      </c>
      <c r="G2" s="10"/>
      <c r="H2" s="10"/>
      <c r="I2" s="10" t="s">
        <v>1</v>
      </c>
      <c r="J2" s="10" t="s">
        <v>1</v>
      </c>
      <c r="K2" s="10" t="s">
        <v>1</v>
      </c>
      <c r="L2" s="10" t="s">
        <v>1</v>
      </c>
      <c r="M2" s="10" t="s">
        <v>1</v>
      </c>
    </row>
    <row r="3" spans="1:13" x14ac:dyDescent="0.25">
      <c r="A3" s="2" t="s">
        <v>1</v>
      </c>
      <c r="B3" s="2" t="s">
        <v>1</v>
      </c>
      <c r="C3" s="2" t="s">
        <v>1</v>
      </c>
      <c r="D3" s="1" t="s">
        <v>4</v>
      </c>
      <c r="E3" s="24" t="s">
        <v>5</v>
      </c>
      <c r="F3" s="10" t="s">
        <v>1</v>
      </c>
      <c r="G3" s="10" t="s">
        <v>1</v>
      </c>
      <c r="H3" s="10" t="s">
        <v>1</v>
      </c>
      <c r="I3" s="10" t="s">
        <v>1</v>
      </c>
      <c r="J3" s="10" t="s">
        <v>1</v>
      </c>
      <c r="K3" s="10" t="s">
        <v>1</v>
      </c>
      <c r="L3" s="10" t="s">
        <v>1</v>
      </c>
      <c r="M3" s="10" t="s">
        <v>1</v>
      </c>
    </row>
    <row r="4" spans="1:13" ht="31.5" customHeight="1" x14ac:dyDescent="0.25">
      <c r="A4" s="12" t="s">
        <v>6</v>
      </c>
      <c r="B4" s="13" t="s">
        <v>7</v>
      </c>
      <c r="C4" s="13" t="s">
        <v>8</v>
      </c>
      <c r="D4" s="23" t="s">
        <v>9</v>
      </c>
      <c r="E4" s="26" t="s">
        <v>10</v>
      </c>
      <c r="F4" s="26" t="s">
        <v>11</v>
      </c>
      <c r="G4" s="26" t="s">
        <v>12</v>
      </c>
      <c r="H4" s="26" t="s">
        <v>13</v>
      </c>
      <c r="I4" s="26" t="s">
        <v>14</v>
      </c>
      <c r="J4" s="26" t="s">
        <v>15</v>
      </c>
      <c r="K4" s="26" t="s">
        <v>16</v>
      </c>
      <c r="L4" s="26" t="s">
        <v>17</v>
      </c>
      <c r="M4" s="26" t="s">
        <v>18</v>
      </c>
    </row>
    <row r="5" spans="1:13" x14ac:dyDescent="0.25">
      <c r="A5" s="14" t="s">
        <v>19</v>
      </c>
      <c r="B5" s="15" t="s">
        <v>20</v>
      </c>
      <c r="C5" s="15" t="s">
        <v>21</v>
      </c>
      <c r="D5" s="16" t="s">
        <v>22</v>
      </c>
      <c r="E5" s="27">
        <v>278610000000</v>
      </c>
      <c r="F5" s="27">
        <v>57414000000</v>
      </c>
      <c r="G5" s="27">
        <v>3098220000</v>
      </c>
      <c r="H5" s="27">
        <v>332925780000</v>
      </c>
      <c r="I5" s="27">
        <v>278050519076.88</v>
      </c>
      <c r="J5" s="27">
        <v>54875260923.120003</v>
      </c>
      <c r="K5" s="27">
        <v>278044019076.88</v>
      </c>
      <c r="L5" s="27">
        <v>278021681644.84998</v>
      </c>
      <c r="M5" s="27">
        <v>278019647088.84998</v>
      </c>
    </row>
    <row r="6" spans="1:13" ht="22.5" x14ac:dyDescent="0.25">
      <c r="A6" s="14" t="s">
        <v>23</v>
      </c>
      <c r="B6" s="15" t="s">
        <v>20</v>
      </c>
      <c r="C6" s="15" t="s">
        <v>21</v>
      </c>
      <c r="D6" s="16" t="s">
        <v>24</v>
      </c>
      <c r="E6" s="27">
        <v>99282000000</v>
      </c>
      <c r="F6" s="27">
        <v>50836000000</v>
      </c>
      <c r="G6" s="27">
        <v>0</v>
      </c>
      <c r="H6" s="27">
        <v>150118000000</v>
      </c>
      <c r="I6" s="27">
        <v>109490703679.5</v>
      </c>
      <c r="J6" s="27">
        <v>40627296320.5</v>
      </c>
      <c r="K6" s="27">
        <v>109490703679.5</v>
      </c>
      <c r="L6" s="27">
        <v>109488911619.5</v>
      </c>
      <c r="M6" s="27">
        <v>109487867619.5</v>
      </c>
    </row>
    <row r="7" spans="1:13" ht="33.75" x14ac:dyDescent="0.25">
      <c r="A7" s="14" t="s">
        <v>25</v>
      </c>
      <c r="B7" s="15" t="s">
        <v>20</v>
      </c>
      <c r="C7" s="15" t="s">
        <v>21</v>
      </c>
      <c r="D7" s="16" t="s">
        <v>26</v>
      </c>
      <c r="E7" s="27">
        <v>17871000000</v>
      </c>
      <c r="F7" s="27">
        <v>1958000000</v>
      </c>
      <c r="G7" s="27">
        <v>0</v>
      </c>
      <c r="H7" s="27">
        <v>19829000000</v>
      </c>
      <c r="I7" s="27">
        <v>11719649461</v>
      </c>
      <c r="J7" s="27">
        <v>8109350539</v>
      </c>
      <c r="K7" s="27">
        <v>9616249076</v>
      </c>
      <c r="L7" s="27">
        <v>9605098409</v>
      </c>
      <c r="M7" s="27">
        <v>9603578409</v>
      </c>
    </row>
    <row r="8" spans="1:13" s="7" customFormat="1" x14ac:dyDescent="0.25">
      <c r="A8" s="17" t="s">
        <v>49</v>
      </c>
      <c r="B8" s="17"/>
      <c r="C8" s="17"/>
      <c r="D8" s="17"/>
      <c r="E8" s="28">
        <f>SUM(E5:E7)</f>
        <v>395763000000</v>
      </c>
      <c r="F8" s="28">
        <f t="shared" ref="F8:M8" si="0">SUM(F5:F7)</f>
        <v>110208000000</v>
      </c>
      <c r="G8" s="28">
        <f t="shared" si="0"/>
        <v>3098220000</v>
      </c>
      <c r="H8" s="28">
        <f t="shared" si="0"/>
        <v>502872780000</v>
      </c>
      <c r="I8" s="28">
        <f t="shared" si="0"/>
        <v>399260872217.38</v>
      </c>
      <c r="J8" s="28">
        <f t="shared" si="0"/>
        <v>103611907782.62</v>
      </c>
      <c r="K8" s="28">
        <f t="shared" si="0"/>
        <v>397150971832.38</v>
      </c>
      <c r="L8" s="28">
        <f t="shared" si="0"/>
        <v>397115691673.34998</v>
      </c>
      <c r="M8" s="28">
        <f t="shared" si="0"/>
        <v>397111093117.34998</v>
      </c>
    </row>
    <row r="9" spans="1:13" ht="22.5" x14ac:dyDescent="0.25">
      <c r="A9" s="14" t="s">
        <v>27</v>
      </c>
      <c r="B9" s="15" t="s">
        <v>20</v>
      </c>
      <c r="C9" s="15" t="s">
        <v>21</v>
      </c>
      <c r="D9" s="16" t="s">
        <v>28</v>
      </c>
      <c r="E9" s="27">
        <v>101919000000</v>
      </c>
      <c r="F9" s="27">
        <v>75998220000</v>
      </c>
      <c r="G9" s="27">
        <v>117116023</v>
      </c>
      <c r="H9" s="27">
        <v>177800103977</v>
      </c>
      <c r="I9" s="27">
        <v>177800093109</v>
      </c>
      <c r="J9" s="27">
        <v>10868</v>
      </c>
      <c r="K9" s="27">
        <v>156406981762.35001</v>
      </c>
      <c r="L9" s="27">
        <v>103582382320.03</v>
      </c>
      <c r="M9" s="27">
        <v>103185196335.03</v>
      </c>
    </row>
    <row r="10" spans="1:13" s="7" customFormat="1" x14ac:dyDescent="0.25">
      <c r="A10" s="17" t="s">
        <v>28</v>
      </c>
      <c r="B10" s="17"/>
      <c r="C10" s="17"/>
      <c r="D10" s="17"/>
      <c r="E10" s="28">
        <f>+E9</f>
        <v>101919000000</v>
      </c>
      <c r="F10" s="28">
        <f t="shared" ref="F10:M10" si="1">+F9</f>
        <v>75998220000</v>
      </c>
      <c r="G10" s="28">
        <f t="shared" si="1"/>
        <v>117116023</v>
      </c>
      <c r="H10" s="28">
        <f t="shared" si="1"/>
        <v>177800103977</v>
      </c>
      <c r="I10" s="28">
        <f t="shared" si="1"/>
        <v>177800093109</v>
      </c>
      <c r="J10" s="28">
        <f t="shared" si="1"/>
        <v>10868</v>
      </c>
      <c r="K10" s="28">
        <f t="shared" si="1"/>
        <v>156406981762.35001</v>
      </c>
      <c r="L10" s="28">
        <f t="shared" si="1"/>
        <v>103582382320.03</v>
      </c>
      <c r="M10" s="28">
        <f t="shared" si="1"/>
        <v>103185196335.03</v>
      </c>
    </row>
    <row r="11" spans="1:13" ht="33.75" x14ac:dyDescent="0.25">
      <c r="A11" s="18" t="s">
        <v>29</v>
      </c>
      <c r="B11" s="19" t="s">
        <v>20</v>
      </c>
      <c r="C11" s="19" t="s">
        <v>21</v>
      </c>
      <c r="D11" s="20" t="s">
        <v>30</v>
      </c>
      <c r="E11" s="27">
        <v>57900000000</v>
      </c>
      <c r="F11" s="27">
        <v>0</v>
      </c>
      <c r="G11" s="27">
        <v>57900000000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</row>
    <row r="12" spans="1:13" ht="33.75" x14ac:dyDescent="0.25">
      <c r="A12" s="18" t="s">
        <v>31</v>
      </c>
      <c r="B12" s="19" t="s">
        <v>20</v>
      </c>
      <c r="C12" s="19" t="s">
        <v>21</v>
      </c>
      <c r="D12" s="20" t="s">
        <v>32</v>
      </c>
      <c r="E12" s="27">
        <v>55000000</v>
      </c>
      <c r="F12" s="27">
        <v>0</v>
      </c>
      <c r="G12" s="27">
        <v>0</v>
      </c>
      <c r="H12" s="27">
        <v>55000000</v>
      </c>
      <c r="I12" s="27">
        <v>36132486</v>
      </c>
      <c r="J12" s="27">
        <v>18867514</v>
      </c>
      <c r="K12" s="27">
        <v>36132486</v>
      </c>
      <c r="L12" s="27">
        <v>35962290</v>
      </c>
      <c r="M12" s="27">
        <v>35962290</v>
      </c>
    </row>
    <row r="13" spans="1:13" x14ac:dyDescent="0.25">
      <c r="A13" s="18" t="s">
        <v>33</v>
      </c>
      <c r="B13" s="19" t="s">
        <v>20</v>
      </c>
      <c r="C13" s="19" t="s">
        <v>21</v>
      </c>
      <c r="D13" s="20" t="s">
        <v>34</v>
      </c>
      <c r="E13" s="27">
        <v>0</v>
      </c>
      <c r="F13" s="27">
        <v>117116023</v>
      </c>
      <c r="G13" s="27">
        <v>0</v>
      </c>
      <c r="H13" s="27">
        <v>117116023</v>
      </c>
      <c r="I13" s="27">
        <v>115516394</v>
      </c>
      <c r="J13" s="27">
        <v>1599629</v>
      </c>
      <c r="K13" s="27">
        <v>115516394</v>
      </c>
      <c r="L13" s="27">
        <v>115516394</v>
      </c>
      <c r="M13" s="27">
        <v>115516394</v>
      </c>
    </row>
    <row r="14" spans="1:13" s="7" customFormat="1" x14ac:dyDescent="0.25">
      <c r="A14" s="17" t="s">
        <v>50</v>
      </c>
      <c r="B14" s="17"/>
      <c r="C14" s="17"/>
      <c r="D14" s="17"/>
      <c r="E14" s="28">
        <f>SUM(E11:E13)</f>
        <v>57955000000</v>
      </c>
      <c r="F14" s="28">
        <f t="shared" ref="F14:M14" si="2">SUM(F11:F13)</f>
        <v>117116023</v>
      </c>
      <c r="G14" s="28">
        <f t="shared" si="2"/>
        <v>57900000000</v>
      </c>
      <c r="H14" s="28">
        <f t="shared" si="2"/>
        <v>172116023</v>
      </c>
      <c r="I14" s="28">
        <f t="shared" si="2"/>
        <v>151648880</v>
      </c>
      <c r="J14" s="28">
        <f t="shared" si="2"/>
        <v>20467143</v>
      </c>
      <c r="K14" s="28">
        <f t="shared" si="2"/>
        <v>151648880</v>
      </c>
      <c r="L14" s="28">
        <f t="shared" si="2"/>
        <v>151478684</v>
      </c>
      <c r="M14" s="28">
        <f t="shared" si="2"/>
        <v>151478684</v>
      </c>
    </row>
    <row r="15" spans="1:13" x14ac:dyDescent="0.25">
      <c r="A15" s="18" t="s">
        <v>35</v>
      </c>
      <c r="B15" s="19" t="s">
        <v>20</v>
      </c>
      <c r="C15" s="19" t="s">
        <v>21</v>
      </c>
      <c r="D15" s="20" t="s">
        <v>36</v>
      </c>
      <c r="E15" s="27">
        <v>140000000</v>
      </c>
      <c r="F15" s="27">
        <v>0</v>
      </c>
      <c r="G15" s="27">
        <v>134910550</v>
      </c>
      <c r="H15" s="27">
        <v>5089450</v>
      </c>
      <c r="I15" s="27">
        <v>5089450</v>
      </c>
      <c r="J15" s="27">
        <v>0</v>
      </c>
      <c r="K15" s="27">
        <v>5089450</v>
      </c>
      <c r="L15" s="27">
        <v>5089450</v>
      </c>
      <c r="M15" s="27">
        <v>5089450</v>
      </c>
    </row>
    <row r="16" spans="1:13" ht="22.5" x14ac:dyDescent="0.25">
      <c r="A16" s="18" t="s">
        <v>37</v>
      </c>
      <c r="B16" s="19" t="s">
        <v>20</v>
      </c>
      <c r="C16" s="19" t="s">
        <v>21</v>
      </c>
      <c r="D16" s="20" t="s">
        <v>38</v>
      </c>
      <c r="E16" s="27">
        <v>18000000</v>
      </c>
      <c r="F16" s="27">
        <v>0</v>
      </c>
      <c r="G16" s="27">
        <v>0</v>
      </c>
      <c r="H16" s="27">
        <v>18000000</v>
      </c>
      <c r="I16" s="27">
        <v>0</v>
      </c>
      <c r="J16" s="27">
        <v>18000000</v>
      </c>
      <c r="K16" s="27">
        <v>0</v>
      </c>
      <c r="L16" s="27">
        <v>0</v>
      </c>
      <c r="M16" s="27">
        <v>0</v>
      </c>
    </row>
    <row r="17" spans="1:13" ht="22.5" x14ac:dyDescent="0.25">
      <c r="A17" s="18" t="s">
        <v>39</v>
      </c>
      <c r="B17" s="19" t="s">
        <v>20</v>
      </c>
      <c r="C17" s="19" t="s">
        <v>21</v>
      </c>
      <c r="D17" s="20" t="s">
        <v>40</v>
      </c>
      <c r="E17" s="27">
        <v>0</v>
      </c>
      <c r="F17" s="27">
        <v>182112430</v>
      </c>
      <c r="G17" s="27">
        <v>182112430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</row>
    <row r="18" spans="1:13" ht="22.5" x14ac:dyDescent="0.25">
      <c r="A18" s="18" t="s">
        <v>39</v>
      </c>
      <c r="B18" s="19" t="s">
        <v>20</v>
      </c>
      <c r="C18" s="19" t="s">
        <v>41</v>
      </c>
      <c r="D18" s="20" t="s">
        <v>40</v>
      </c>
      <c r="E18" s="27">
        <v>0</v>
      </c>
      <c r="F18" s="27">
        <v>182112430</v>
      </c>
      <c r="G18" s="27">
        <v>0</v>
      </c>
      <c r="H18" s="27">
        <v>182112430</v>
      </c>
      <c r="I18" s="27">
        <v>182112430</v>
      </c>
      <c r="J18" s="27">
        <v>0</v>
      </c>
      <c r="K18" s="27">
        <v>182112430</v>
      </c>
      <c r="L18" s="27">
        <v>182112430</v>
      </c>
      <c r="M18" s="27">
        <v>182112430</v>
      </c>
    </row>
    <row r="19" spans="1:13" ht="22.5" x14ac:dyDescent="0.25">
      <c r="A19" s="18" t="s">
        <v>39</v>
      </c>
      <c r="B19" s="19" t="s">
        <v>42</v>
      </c>
      <c r="C19" s="19" t="s">
        <v>41</v>
      </c>
      <c r="D19" s="20" t="s">
        <v>40</v>
      </c>
      <c r="E19" s="27">
        <v>1168000000</v>
      </c>
      <c r="F19" s="27">
        <v>0</v>
      </c>
      <c r="G19" s="27">
        <v>0</v>
      </c>
      <c r="H19" s="27">
        <v>1168000000</v>
      </c>
      <c r="I19" s="27">
        <v>1168000000</v>
      </c>
      <c r="J19" s="27">
        <v>0</v>
      </c>
      <c r="K19" s="27">
        <v>1168000000</v>
      </c>
      <c r="L19" s="27">
        <v>1168000000</v>
      </c>
      <c r="M19" s="27">
        <v>1168000000</v>
      </c>
    </row>
    <row r="20" spans="1:13" ht="22.5" x14ac:dyDescent="0.25">
      <c r="A20" s="18" t="s">
        <v>43</v>
      </c>
      <c r="B20" s="19" t="s">
        <v>20</v>
      </c>
      <c r="C20" s="19" t="s">
        <v>21</v>
      </c>
      <c r="D20" s="20" t="s">
        <v>44</v>
      </c>
      <c r="E20" s="27">
        <v>138000000</v>
      </c>
      <c r="F20" s="27">
        <v>0</v>
      </c>
      <c r="G20" s="27">
        <v>47201880</v>
      </c>
      <c r="H20" s="27">
        <v>90798120</v>
      </c>
      <c r="I20" s="27">
        <v>51763840</v>
      </c>
      <c r="J20" s="27">
        <v>39034280</v>
      </c>
      <c r="K20" s="27">
        <v>51763840</v>
      </c>
      <c r="L20" s="27">
        <v>3230500</v>
      </c>
      <c r="M20" s="27">
        <v>3230500</v>
      </c>
    </row>
    <row r="21" spans="1:13" s="7" customFormat="1" x14ac:dyDescent="0.25">
      <c r="A21" s="17" t="s">
        <v>51</v>
      </c>
      <c r="B21" s="17"/>
      <c r="C21" s="17"/>
      <c r="D21" s="17"/>
      <c r="E21" s="28">
        <f>SUM(E15:E20)</f>
        <v>1464000000</v>
      </c>
      <c r="F21" s="28">
        <f t="shared" ref="F21:M21" si="3">SUM(F15:F20)</f>
        <v>364224860</v>
      </c>
      <c r="G21" s="28">
        <f t="shared" si="3"/>
        <v>364224860</v>
      </c>
      <c r="H21" s="28">
        <f t="shared" si="3"/>
        <v>1464000000</v>
      </c>
      <c r="I21" s="28">
        <f t="shared" si="3"/>
        <v>1406965720</v>
      </c>
      <c r="J21" s="28">
        <f t="shared" si="3"/>
        <v>57034280</v>
      </c>
      <c r="K21" s="28">
        <f t="shared" si="3"/>
        <v>1406965720</v>
      </c>
      <c r="L21" s="28">
        <f t="shared" si="3"/>
        <v>1358432380</v>
      </c>
      <c r="M21" s="28">
        <f t="shared" si="3"/>
        <v>1358432380</v>
      </c>
    </row>
    <row r="22" spans="1:13" s="8" customFormat="1" x14ac:dyDescent="0.25">
      <c r="A22" s="21" t="s">
        <v>52</v>
      </c>
      <c r="B22" s="21"/>
      <c r="C22" s="21"/>
      <c r="D22" s="21"/>
      <c r="E22" s="29">
        <f>+E21+E14+E10+E8</f>
        <v>557101000000</v>
      </c>
      <c r="F22" s="29">
        <f t="shared" ref="F22:M22" si="4">+F21+F14+F10+F8</f>
        <v>186687560883</v>
      </c>
      <c r="G22" s="29">
        <f t="shared" si="4"/>
        <v>61479560883</v>
      </c>
      <c r="H22" s="29">
        <f t="shared" si="4"/>
        <v>682309000000</v>
      </c>
      <c r="I22" s="29">
        <f t="shared" si="4"/>
        <v>578619579926.38</v>
      </c>
      <c r="J22" s="29">
        <f t="shared" si="4"/>
        <v>103689420073.62</v>
      </c>
      <c r="K22" s="29">
        <f t="shared" si="4"/>
        <v>555116568194.72998</v>
      </c>
      <c r="L22" s="29">
        <f t="shared" si="4"/>
        <v>502207985057.38</v>
      </c>
      <c r="M22" s="29">
        <f t="shared" si="4"/>
        <v>501806200516.38</v>
      </c>
    </row>
    <row r="23" spans="1:13" ht="45" x14ac:dyDescent="0.25">
      <c r="A23" s="18" t="s">
        <v>45</v>
      </c>
      <c r="B23" s="19" t="s">
        <v>42</v>
      </c>
      <c r="C23" s="19" t="s">
        <v>21</v>
      </c>
      <c r="D23" s="20" t="s">
        <v>46</v>
      </c>
      <c r="E23" s="27">
        <v>30754562636</v>
      </c>
      <c r="F23" s="27">
        <v>0</v>
      </c>
      <c r="G23" s="27">
        <v>0</v>
      </c>
      <c r="H23" s="27">
        <v>30754562636</v>
      </c>
      <c r="I23" s="27">
        <v>30752395969</v>
      </c>
      <c r="J23" s="27">
        <v>2166667</v>
      </c>
      <c r="K23" s="27">
        <v>30752395969</v>
      </c>
      <c r="L23" s="27">
        <v>14890144474</v>
      </c>
      <c r="M23" s="27">
        <v>14890144474</v>
      </c>
    </row>
    <row r="24" spans="1:13" ht="45" x14ac:dyDescent="0.25">
      <c r="A24" s="18" t="s">
        <v>47</v>
      </c>
      <c r="B24" s="19" t="s">
        <v>42</v>
      </c>
      <c r="C24" s="19" t="s">
        <v>21</v>
      </c>
      <c r="D24" s="20" t="s">
        <v>46</v>
      </c>
      <c r="E24" s="27">
        <v>55604878564</v>
      </c>
      <c r="F24" s="27">
        <v>0</v>
      </c>
      <c r="G24" s="27">
        <v>0</v>
      </c>
      <c r="H24" s="27">
        <v>55604878564</v>
      </c>
      <c r="I24" s="27">
        <v>55604878564</v>
      </c>
      <c r="J24" s="27">
        <v>0</v>
      </c>
      <c r="K24" s="27">
        <v>55604878564</v>
      </c>
      <c r="L24" s="27">
        <v>41380086417</v>
      </c>
      <c r="M24" s="27">
        <v>41380086417</v>
      </c>
    </row>
    <row r="25" spans="1:13" ht="45" x14ac:dyDescent="0.25">
      <c r="A25" s="18" t="s">
        <v>48</v>
      </c>
      <c r="B25" s="19" t="s">
        <v>42</v>
      </c>
      <c r="C25" s="19" t="s">
        <v>21</v>
      </c>
      <c r="D25" s="20" t="s">
        <v>46</v>
      </c>
      <c r="E25" s="27">
        <v>76640558800</v>
      </c>
      <c r="F25" s="27">
        <v>0</v>
      </c>
      <c r="G25" s="27">
        <v>0</v>
      </c>
      <c r="H25" s="27">
        <v>76640558800</v>
      </c>
      <c r="I25" s="27">
        <v>76640558800</v>
      </c>
      <c r="J25" s="27">
        <v>0</v>
      </c>
      <c r="K25" s="27">
        <v>76640558800</v>
      </c>
      <c r="L25" s="27">
        <v>49660353982</v>
      </c>
      <c r="M25" s="27">
        <v>49660353982</v>
      </c>
    </row>
    <row r="26" spans="1:13" s="7" customFormat="1" x14ac:dyDescent="0.25">
      <c r="A26" s="17" t="s">
        <v>53</v>
      </c>
      <c r="B26" s="17"/>
      <c r="C26" s="17"/>
      <c r="D26" s="17"/>
      <c r="E26" s="28">
        <f>SUM(E23:E25)</f>
        <v>163000000000</v>
      </c>
      <c r="F26" s="28">
        <f t="shared" ref="F26:M26" si="5">SUM(F23:F25)</f>
        <v>0</v>
      </c>
      <c r="G26" s="28">
        <f t="shared" si="5"/>
        <v>0</v>
      </c>
      <c r="H26" s="28">
        <f t="shared" si="5"/>
        <v>163000000000</v>
      </c>
      <c r="I26" s="28">
        <f t="shared" si="5"/>
        <v>162997833333</v>
      </c>
      <c r="J26" s="28">
        <f t="shared" si="5"/>
        <v>2166667</v>
      </c>
      <c r="K26" s="28">
        <f t="shared" si="5"/>
        <v>162997833333</v>
      </c>
      <c r="L26" s="28">
        <f t="shared" si="5"/>
        <v>105930584873</v>
      </c>
      <c r="M26" s="28">
        <f t="shared" si="5"/>
        <v>105930584873</v>
      </c>
    </row>
    <row r="27" spans="1:13" s="6" customFormat="1" x14ac:dyDescent="0.25">
      <c r="A27" s="22" t="s">
        <v>54</v>
      </c>
      <c r="B27" s="22"/>
      <c r="C27" s="22"/>
      <c r="D27" s="22"/>
      <c r="E27" s="30">
        <f>+E26+E22</f>
        <v>720101000000</v>
      </c>
      <c r="F27" s="30">
        <f t="shared" ref="F27:M27" si="6">+F26+F22</f>
        <v>186687560883</v>
      </c>
      <c r="G27" s="30">
        <f t="shared" si="6"/>
        <v>61479560883</v>
      </c>
      <c r="H27" s="30">
        <f t="shared" si="6"/>
        <v>845309000000</v>
      </c>
      <c r="I27" s="30">
        <f t="shared" si="6"/>
        <v>741617413259.38</v>
      </c>
      <c r="J27" s="30">
        <f t="shared" si="6"/>
        <v>103691586740.62</v>
      </c>
      <c r="K27" s="30">
        <f t="shared" si="6"/>
        <v>718114401527.72998</v>
      </c>
      <c r="L27" s="30">
        <f t="shared" si="6"/>
        <v>608138569930.38</v>
      </c>
      <c r="M27" s="30">
        <f t="shared" si="6"/>
        <v>607736785389.38</v>
      </c>
    </row>
    <row r="28" spans="1:13" x14ac:dyDescent="0.25">
      <c r="A28" s="5" t="s">
        <v>1</v>
      </c>
      <c r="B28" s="3" t="s">
        <v>1</v>
      </c>
      <c r="C28" s="3" t="s">
        <v>1</v>
      </c>
      <c r="D28" s="4" t="s">
        <v>1</v>
      </c>
      <c r="E28" s="25" t="s">
        <v>1</v>
      </c>
      <c r="F28" s="25" t="s">
        <v>1</v>
      </c>
      <c r="G28" s="25" t="s">
        <v>1</v>
      </c>
      <c r="H28" s="25" t="s">
        <v>1</v>
      </c>
      <c r="I28" s="25" t="s">
        <v>1</v>
      </c>
      <c r="J28" s="25" t="s">
        <v>1</v>
      </c>
      <c r="K28" s="25" t="s">
        <v>1</v>
      </c>
      <c r="L28" s="25" t="s">
        <v>1</v>
      </c>
      <c r="M28" s="25" t="s">
        <v>1</v>
      </c>
    </row>
    <row r="29" spans="1:13" ht="33.950000000000003" customHeight="1" x14ac:dyDescent="0.25"/>
  </sheetData>
  <mergeCells count="7">
    <mergeCell ref="A27:D27"/>
    <mergeCell ref="A8:D8"/>
    <mergeCell ref="A10:D10"/>
    <mergeCell ref="A14:D14"/>
    <mergeCell ref="A21:D21"/>
    <mergeCell ref="A22:D22"/>
    <mergeCell ref="A26:D26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Oscar Enrique Rivaldo Bustos</cp:lastModifiedBy>
  <dcterms:modified xsi:type="dcterms:W3CDTF">2024-12-02T20:41:25Z</dcterms:modified>
</cp:coreProperties>
</file>